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RD TABLO" sheetId="1" r:id="rId1"/>
  </sheets>
  <definedNames>
    <definedName name="_xlnm.Print_Area" localSheetId="0">'RD TABLO'!$A$1:$Q$41</definedName>
    <definedName name="_xlnm.Print_Titles" localSheetId="0">'RD TABLO'!$1:$3</definedName>
  </definedNames>
  <calcPr calcId="145621"/>
</workbook>
</file>

<file path=xl/calcChain.xml><?xml version="1.0" encoding="utf-8"?>
<calcChain xmlns="http://schemas.openxmlformats.org/spreadsheetml/2006/main">
  <c r="N4" i="1" l="1"/>
  <c r="N8" i="1"/>
  <c r="N14" i="1"/>
  <c r="N15" i="1"/>
  <c r="N16" i="1"/>
  <c r="N17" i="1"/>
  <c r="N18" i="1"/>
  <c r="N19" i="1"/>
  <c r="N21" i="1"/>
  <c r="N22" i="1"/>
  <c r="N23" i="1"/>
  <c r="O41" i="1" l="1"/>
  <c r="I41" i="1"/>
  <c r="O40" i="1"/>
  <c r="I40" i="1"/>
  <c r="O39" i="1" l="1"/>
  <c r="I39" i="1"/>
  <c r="O38" i="1"/>
  <c r="I38" i="1"/>
  <c r="O37" i="1"/>
  <c r="I37" i="1"/>
  <c r="O36" i="1"/>
  <c r="I36" i="1"/>
  <c r="O35" i="1"/>
  <c r="I35" i="1"/>
  <c r="O34" i="1"/>
  <c r="I34" i="1"/>
  <c r="O33" i="1"/>
  <c r="I33" i="1"/>
  <c r="O32" i="1"/>
  <c r="I32" i="1"/>
  <c r="O31" i="1"/>
  <c r="I31" i="1"/>
  <c r="O30" i="1"/>
  <c r="I30" i="1"/>
  <c r="O29" i="1"/>
  <c r="I29" i="1"/>
  <c r="O28" i="1"/>
  <c r="I28" i="1"/>
  <c r="O27" i="1"/>
  <c r="I27" i="1"/>
  <c r="O20" i="1" l="1"/>
  <c r="O13" i="1" l="1"/>
  <c r="H13" i="1"/>
  <c r="I13" i="1" s="1"/>
  <c r="O12" i="1"/>
  <c r="O11" i="1"/>
  <c r="O10" i="1"/>
  <c r="O9" i="1"/>
  <c r="O7" i="1"/>
  <c r="O6" i="1"/>
  <c r="O5" i="1"/>
  <c r="H26" i="1" l="1"/>
  <c r="I26" i="1" s="1"/>
  <c r="H5" i="1" l="1"/>
  <c r="I5" i="1" s="1"/>
  <c r="H10" i="1"/>
  <c r="I10" i="1" s="1"/>
  <c r="I11" i="1" l="1"/>
  <c r="H7" i="1"/>
  <c r="I7" i="1" s="1"/>
  <c r="H20" i="1" l="1"/>
  <c r="I20" i="1" s="1"/>
  <c r="H6" i="1"/>
  <c r="I6" i="1" s="1"/>
  <c r="H8" i="1"/>
  <c r="I8" i="1" s="1"/>
  <c r="H9" i="1"/>
  <c r="I9" i="1" s="1"/>
  <c r="H12" i="1"/>
  <c r="I12" i="1" s="1"/>
  <c r="H24" i="1" l="1"/>
  <c r="I24" i="1" s="1"/>
  <c r="H25" i="1"/>
  <c r="I25" i="1" s="1"/>
  <c r="H21" i="1" l="1"/>
  <c r="I21" i="1" s="1"/>
  <c r="H22" i="1"/>
  <c r="I22" i="1" s="1"/>
  <c r="H23" i="1"/>
  <c r="I23" i="1" s="1"/>
  <c r="O4" i="1"/>
  <c r="H4" i="1"/>
  <c r="I4" i="1" s="1"/>
  <c r="O8" i="1"/>
  <c r="O26" i="1" l="1"/>
  <c r="O25" i="1"/>
  <c r="O24" i="1"/>
  <c r="O23" i="1"/>
  <c r="O22" i="1"/>
  <c r="O14" i="1"/>
  <c r="H14" i="1"/>
  <c r="I14" i="1" s="1"/>
  <c r="O21" i="1" l="1"/>
  <c r="O15" i="1" l="1"/>
  <c r="O16" i="1"/>
  <c r="O17" i="1"/>
  <c r="O18" i="1"/>
  <c r="O19" i="1"/>
  <c r="I15" i="1" l="1"/>
  <c r="H16" i="1" l="1"/>
  <c r="I16" i="1" s="1"/>
  <c r="H17" i="1" l="1"/>
  <c r="I17" i="1" s="1"/>
  <c r="H18" i="1"/>
  <c r="I18" i="1" s="1"/>
  <c r="H19" i="1"/>
  <c r="I19" i="1" s="1"/>
</calcChain>
</file>

<file path=xl/sharedStrings.xml><?xml version="1.0" encoding="utf-8"?>
<sst xmlns="http://schemas.openxmlformats.org/spreadsheetml/2006/main" count="314" uniqueCount="216">
  <si>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</si>
  <si>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</si>
  <si>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</si>
  <si>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</si>
  <si>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</si>
  <si>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</si>
  <si>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</si>
  <si>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</si>
  <si>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</si>
  <si>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</si>
  <si>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</si>
  <si>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</si>
  <si>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</si>
  <si>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</si>
  <si>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</si>
  <si>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</si>
  <si>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KİŞİSEL HİJYEN UYGULAMALARI</t>
  </si>
  <si>
    <t>YEMEKHANE KULLANIMI</t>
  </si>
  <si>
    <t>ÇOK KALABALIK VE BİTİŞİK DÜZENDE YEMEK YEME</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</si>
  <si>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</si>
  <si>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</si>
  <si>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</si>
  <si>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</si>
  <si>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</si>
  <si>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</si>
  <si>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</si>
  <si>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</si>
  <si>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</si>
  <si>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</si>
  <si>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</si>
  <si>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</si>
  <si>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</si>
  <si>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</si>
  <si>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</si>
  <si>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</si>
  <si>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</si>
  <si>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</si>
  <si>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</si>
  <si>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</si>
  <si>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</si>
  <si>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</si>
  <si>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</si>
  <si>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</si>
  <si>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</si>
  <si>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</si>
  <si>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</si>
  <si>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</si>
  <si>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</si>
  <si>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</si>
  <si>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</si>
  <si>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PERSONELİNE BU KONUDA GEREKLİ UYARILARDA BULUNULMUŞTUR.</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</si>
  <si>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</si>
  <si>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</si>
  <si>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</si>
  <si>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</si>
  <si>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</si>
  <si>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YEMEKHANE ÇALIŞANLARININ KONTAMİNE MALZEMELERLE MİKROORGANİZMALARA MARUZ KALMASI HASTALANMA VE SALGINDA ARTIŞ.</t>
  </si>
  <si>
    <t>SALGININ YAYILMASI</t>
  </si>
  <si>
    <t>GEREKLİ AKSİYONLARIN GERÇEKLEŞTİRİLMESİNİN ATLANMASI, FAALİYETLERDE TEKRARA DÜŞÜLMESİ VE KAYNAKLARIN BOŞA HARCANMASI,
FAALİYETLERİN DİNAMİK OLARAK GERÇEKLEŞTİRİLMEMESİ</t>
  </si>
  <si>
    <t>TÜM ÇALIŞMALAR KOORDİNELİ OLARAK  YAPILMASI GEREKMEKTEDİR.</t>
  </si>
  <si>
    <t>ACİL EYLEM PLANLARININ REVİZE EDİLMESİ GEREKMEKTEDİR.</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</si>
  <si>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</si>
  <si>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</si>
  <si>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</si>
  <si>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</si>
  <si>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</si>
  <si>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</si>
  <si>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</si>
  <si>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</si>
  <si>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</si>
  <si>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</si>
  <si>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COVİD 19 SALGINI KAPSAMINDA SERVİS ARAÇLARININ DEZENFEKTE EDİLMEMESİ</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</si>
  <si>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</si>
  <si>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</si>
  <si>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</si>
  <si>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</si>
  <si>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</si>
  <si>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</si>
  <si>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</si>
  <si>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</si>
  <si>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</si>
  <si>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</si>
  <si>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</si>
  <si>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</si>
  <si>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</si>
  <si>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</si>
  <si>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</si>
  <si>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</si>
  <si>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</si>
  <si>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</si>
  <si>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</si>
  <si>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</si>
  <si>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</si>
  <si>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</si>
  <si>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YEMEKHANEDE SEYREK OLARAK OTURUM SAĞLANMAKTADIR.</t>
  </si>
  <si>
    <t>YEMEKHANE ÇALIŞANLARI GEREKLİ KKD LARİ KULLANMAKTADIR.</t>
  </si>
  <si>
    <t>YEMEKEHANE PERSONELİ HİJYEN KURALLARINA UYMAKTADIR.</t>
  </si>
  <si>
    <t>ACİL DURUM PLANI REVİZE EDİLMİŞTİR.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</si>
  <si>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</si>
  <si>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</si>
  <si>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</si>
  <si>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</si>
  <si>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</si>
  <si>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</si>
  <si>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</si>
  <si>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</si>
  <si>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</si>
  <si>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</si>
  <si>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</si>
  <si>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</si>
  <si>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UZMANI İLE KOORDİNELİ ÇALIŞMALI KARARLARI DİREK GENEL MÜDÜR SUNMALIDIR.</t>
  </si>
  <si>
    <t>KURUM GENELİNDE  DEZENFEKTE ÇALIŞMALARI YAPILMIŞTIR.</t>
  </si>
  <si>
    <r>
      <t xml:space="preserve">1. KURUMUMUZDA GENEL UYGULAMALAR SIKLIK OLARAK ARTIRILMALIDIR.
2. GENEL KULLANIMA AÇIK YÜZEYLER ( TRABZAN, KAPI KOLU vb.)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 ÇALIŞAN GENEL SAĞLIIĞINI ZORLAMAYACAK SINIRDA SÜREKLİ HAVALANDIRILMALIDIR.
6. TUVALET, LAVABO, YEMEKHANE, OKUL GİRİŞLERİ, GÜVENLİK, SOYUNMA ODALARI, İDARİ OFİSLER VE ORTAK ALANLARA KOLAY KULLANIMLI VE KOLAY ERİŞİMLİ EL ANTİSEPTİĞİ KONULMALIDIR.
7.</t>
    </r>
    <r>
      <rPr>
        <sz val="11"/>
        <color rgb="FFFF0000"/>
        <rFont val="Calibri"/>
        <family val="2"/>
        <charset val="162"/>
        <scheme val="minor"/>
      </rPr>
      <t xml:space="preserve"> SOYUNMA ODALARI SÜREKLİ HAVALANDIRILMALI, GÜNDE İKİ KEZ YÜZEY TEMİZLİĞİ SAĞLANMALIDIR.</t>
    </r>
    <r>
      <rPr>
        <sz val="11"/>
        <color theme="1"/>
        <rFont val="Calibri"/>
        <family val="2"/>
        <charset val="162"/>
        <scheme val="minor"/>
      </rPr>
      <t xml:space="preserve">
8. </t>
    </r>
    <r>
      <rPr>
        <sz val="11"/>
        <color rgb="FFFF0000"/>
        <rFont val="Calibri"/>
        <family val="2"/>
        <charset val="162"/>
        <scheme val="minor"/>
      </rPr>
      <t>SOYUNMA DOLAPLARI ÇOKLU KULLANILMAMALI, AKSİNE HER ÇALIŞANA GÜNDELİK</t>
    </r>
    <r>
      <rPr>
        <sz val="11"/>
        <color theme="1"/>
        <rFont val="Calibri"/>
        <family val="2"/>
        <charset val="162"/>
        <scheme val="minor"/>
      </rPr>
      <t xml:space="preserve"> VE İŞ KIYAFETİ İÇİN DOLAP TAHSİS EDİLMELİDİR.
9. TÜM ORTAMLAR GÜN IŞIĞINDAN YARARLANDIRILMALIDIR.
10. HİJYEN MALZEMELERİ SIK SIK KONTROL EDİLMELİ EKSİKLİĞİNE İZİN VERİLMEMELİDİR.</t>
    </r>
  </si>
  <si>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</si>
  <si>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</si>
  <si>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</si>
  <si>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BULAŞ SÜRECİNDE İŞE DEVAM EDEN ÇALIŞANLARIN SAĞLIKLI ÇALIŞANLARA HASTALIK BULAŞTIRMASI SONUCU HASTALANMA VE SALGINDA ARTIŞ.</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</si>
  <si>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İŞYERİ HEKİMİ TARAFINDAN DEĞERLENDİRİLMESİ ve  NAKLİNN SAĞLANMASI.</t>
  </si>
  <si>
    <t>TOPLANTILARIN DİJİTAL ORTAMDA VEYA EN AZ KİŞİ SAYISI İLE SOSYAL MESAFE KORUNARAK YAPILMASI GEREKMEKTEDİR.</t>
  </si>
  <si>
    <t>TÜM KATILIMCILARIN VİRÜSLE KARŞILAŞMA İHTİMALİ SONUCU HASTALANMA VE SALGIN YAYILIMI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</si>
  <si>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</si>
  <si>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</si>
  <si>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</si>
  <si>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</si>
  <si>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</si>
  <si>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</si>
  <si>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</si>
  <si>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</si>
  <si>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OKUL DOKTORU ve HEMŞİRELERİMİZİ GEREKLİ UYARI VE ÖNLEMLER ALMAKTADIR.</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</si>
  <si>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</si>
  <si>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</si>
  <si>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</si>
  <si>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</si>
  <si>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</si>
  <si>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</si>
  <si>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SERVİS KULLANAN PERSONELİN KENDİNİ İYİ HİSSETMEMESİ DURUMUNDA ve YÜKSEK ATEŞ RİSKİ VARSA SERVİS KULLANMAMASI BELİRTİLMİŞTİR.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</si>
  <si>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</si>
  <si>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</si>
  <si>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</si>
  <si>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BULAŞA SEBEBİYET ve YAYILIM</t>
  </si>
  <si>
    <t>TEMİZLİK VE YEMEKHANE PERSONELİNE KİŞİSEL HİJYEN KONUSUNDA GEREKLİ UYARILARDA BULUNULMUŞTUR.</t>
  </si>
  <si>
    <t>HAVA YOLU VEYA YÜZEY TEMASI İLE BULAŞ İLE HASTALANMA VE YAYILIM</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</si>
  <si>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</si>
  <si>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YEMEKHANEDE YEMEK SÜRESİNDE MİNUMUM SAYIDA KİŞİNİN BULUNDURULMASI SAĞLANMIŞTIR.</t>
  </si>
  <si>
    <t>BULAŞIK VE YEMEK EKİPMANLARINA VİRÜS BULAŞI</t>
  </si>
  <si>
    <t>1. YEMEKHANE PERSONELİ SÖZ KONUSU VİRÜSÜN BULAŞIMININ SON DERECE YÜKSEK OLDUĞU VE BULAŞ YOLLARI KONUSUNDA BİLGİLENDİRİLMELİDİR.
2. BULAŞIKLARIN EN YÜKSEK DERECELİ PROGRAMDA VE UZUN SÜRE YIKANMASI İÇİN TALİMAT VERİLMELİDİR.
3. HİZMET ALIMI YAPILAN ŞİRKETLERİN ÜRETİM ALANLARI DENETLENMELİDİR. ACİL EYLEM PLANLARI VE RİSK DEĞERLENDİRME ÇALIŞMALARI TALEP EDİLMELİDİR.</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</si>
  <si>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</si>
  <si>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OLAĞANÜSTÜ DURUMLARDA VEYA ALINACAK ÖNLEMLERİN ETKİN OLMAMASI SONUCU SALGININ İŞYERİNE GİRMESİ VE ULUSAL SALGININ ARTMASI, KAYIPLARIN ARTIŞI</t>
  </si>
  <si>
    <t>1. İSG UZMANI VE HAZIRLIK EKİBİ KATKISI İLE ACİL EYLEM PLANLARI GÜNCELLENMELİDİR.
2. İLAVE EKİPMAN GEREKSİNÜMLERİ TEDARİK EDİLMELİDİR.
3. TÜM ÇALIŞANLAR PLANLAR KONUSUNDA BİLGİLENİDİRİLMELİDİR.
4. REVİZE ACİL EYLEM PLANLARI İLAN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</si>
  <si>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</si>
  <si>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</si>
  <si>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</si>
  <si>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</si>
  <si>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</si>
  <si>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</si>
  <si>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</si>
  <si>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</si>
  <si>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</si>
  <si>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</si>
  <si>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</si>
  <si>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</si>
  <si>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</si>
  <si>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</si>
  <si>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</si>
  <si>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</si>
  <si>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</si>
  <si>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</si>
  <si>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</si>
  <si>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</si>
  <si>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</si>
  <si>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</si>
  <si>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</si>
  <si>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</si>
  <si>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</si>
  <si>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</si>
  <si>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</si>
  <si>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</si>
  <si>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</si>
  <si>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</si>
  <si>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</si>
  <si>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</si>
  <si>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</si>
  <si>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TÜM ÇALIŞANLAR</t>
  </si>
  <si>
    <t>İŞE GELİŞ VE ÇALIŞMA SÜRECİ</t>
  </si>
  <si>
    <t>1. TÜM ÇALIŞMALAR HAZIRLIK EKİBİ İLE KOORDİNELİ OLARAK KAYIT ALTINA ALINMALIDIR.
2-GEREKLİ BİRİMLERE BİLDİRİLMELİ, İVEDİLİKLE UYGULAMAYA KONULMALI VE KONTROL EDİLMELİDİR.</t>
  </si>
  <si>
    <t>KONTROL ÖNLEMLERİ HİYERARŞİ EKİBİ</t>
  </si>
  <si>
    <t>ÖĞRENCİ ve ÇALIŞANLARIN 20 SN KURALINA UYARAK ASILAN AFİŞLER VE VERİLEN EĞİTİMLER NETİCESİNDE ELLERİN SIK SIK VE DOĞRU YÖNTEMLERLE YIKAMASI GEREKMEKTEDİR.</t>
  </si>
  <si>
    <t>KURUM GENELİNDE PERSONEL İÇİN GÜVENLİ ALANLAR OLUŞTURULMUŞTUR.</t>
  </si>
  <si>
    <t>OKUL MÜDÜRLÜĞÜ</t>
  </si>
  <si>
    <t>OKULA GELİŞ-GİDİŞLERDE SERVİS KULLANIMI</t>
  </si>
  <si>
    <t>SERVİSTE BULAŞICI HASTALIK TAŞIYAN ÖĞRENCİNİN BULUNMASI</t>
  </si>
  <si>
    <t>HASTA ÖĞRENCİNİN SOLUNUM VEYA YÜZEY TEMASI İLE DİĞER ÖRĞRENCİLERE VİRÜSÜ BULAŞTIRMASI</t>
  </si>
  <si>
    <t>1. SERVİS HİZMET ALIMI YAPILAN ŞİRKETTEN GÜNLÜK ARAÇ DEZENFEKSİYONU TALEBİNDE BULUNULMASI.
2. ÖĞRENCİLERE VERİLECEK TALİMAT İLE SERVİSTE ÖKSÜRÜK, HAPŞIRMA GİBİ DURUMLARDA AĞIZLARININ TEK KULLANIMLIK MENDİL İLE KAPATMALARI, BAĞIRARAK KONUŞMALARININ ENGELLENMESİ, HASTALIK BELİRTİSİ GÖSTERENLERİN SERVİSE ALINMAMASI SAĞLANMALIDIR.
3. SERVİSLERDE SU DIŞINDA YİYECEK VE İÇECEK TÜKETİLMEMESİ SAĞLANMALIDIR.
4. SERVİS KULLANIMINDA ÖĞRENCİLERİN SÜREKLİ AYNI KOLTUKTA OTURMASININ SAĞLANMASI VE YERLEŞİM PLANININ SERVİSLERDE ASILI OLMASI SAĞLANMALIDIR.</t>
  </si>
  <si>
    <t>TAŞIYICI OLAN VE BELİRTİ GÖSTERMEYEN HASTA ÇALIŞANLARIN VE ÖĞRENCİLERİN KLİNİK TABLO GELİŞMEDEN BULAŞICILIK DÖNEMİNDE DİĞER ÖĞRENCİLERE BULAŞA NEDEN OLMASI İLE HASTA SAYISINDA ARTIŞ</t>
  </si>
  <si>
    <t>ÇALIŞANLARIN VE ÖĞRENCİLERİN KİŞİSEL HİJYEN UYGULAMALARINI YAPMAMALARI</t>
  </si>
  <si>
    <t>OKUL MÜDÜRLÜĞÜ TÜM ÇALIŞANLAR</t>
  </si>
  <si>
    <t>İŞ VE OKUL KIYAFETLERİNE GEREKEN HİJYEN UYGULAMALARINDA ÖZEN GÖSTERİLMEMESİ.</t>
  </si>
  <si>
    <t>İŞ VE OKUL KIYAFETLERİ SIK SIK YIKANMAKTADIR.</t>
  </si>
  <si>
    <t>1. TÜM ÇALIŞANLAR VE ÖĞRENCİLER İŞ KIYAFETLERİNİN EN AZ 60 DERECEDE YIKANMASI KONUSUNDA BİLGİLENDİRİLMELİ,  EV KIYAFETLERİNDEN AYRI YIKANMASI, ÜTÜLENMESİ KONUSUNDA BİLGİLENDİRİLMELİDİR.</t>
  </si>
  <si>
    <t xml:space="preserve">OKUL MÜDÜRLÜĞÜ
İŞLETME MÜDÜRÜ </t>
  </si>
  <si>
    <t>SÖZ KONUSU ALANLARIN DİĞER ÇALIŞANLARIN VE ÖĞRENCİLERİ TEMASI SONUCU HASTALIK BULAŞIMI VE SALGINDA YAYILMA</t>
  </si>
  <si>
    <t xml:space="preserve">HASTALIK TESPİTİ VE ŞÜPHESİ İLE OKULDAN UZAKLAŞAN ÇALIŞANIN VE ÖĞRENCİNİN ÇALIŞMA ALANI, EKİPMAN VARSA  DOLAPLARI VE KULLANDIĞI SOSYAL ALANLARIN DEZENFEKTE EDİLMEMESİ </t>
  </si>
  <si>
    <t>HASTALIK TESPİTİ VE ŞÜPHESİ İLE OKULDAN UZAKLAŞAN ÇALIŞANIN VE ÖĞRENCİNİN ÇALIŞMA ALANI, EKİPMAN VE  DOLAPLARI VE KULLANDIĞI SOSYAL ALANLARIN DEZENFEKTE EDİLMESİ GEREKMEKTEDİR.</t>
  </si>
  <si>
    <t>1. HASTALIK ŞÜPHESİ İLE OKULDAN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VE YA ÖĞRENCİNİN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</si>
  <si>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VE ÖĞRENCİLERİN İLERİ DÖNEMDE SALGIN HASTALIĞA YAKALANMALARI HALİNDE MUHTEMEL TEMASLILARIN TESPİT EDİLEMEMESİ</t>
  </si>
  <si>
    <t>OKULDA TEMAS HALİNDE OLDUĞU KİŞİLERİN BELİRLENMESİ VE KARANTİNA ALDINA ALINMASI GEREKMEKTEDİR.</t>
  </si>
  <si>
    <t xml:space="preserve">OKUL MÜDÜRLÜĞÜ
BİRİM SORUMLULARI </t>
  </si>
  <si>
    <t>OKUL MÜDÜRLÜĞÜ BİRİM SORUMLULARI</t>
  </si>
  <si>
    <t>COVİD 19 SALGINI KAPSAMINDA SERVİS KULLANAN ÖĞRENCİLERİN YAKIN MESAFEDE OTURMASI</t>
  </si>
  <si>
    <t>SALGININ BAŞLAMASI İLE BİRLİKTE  SERVİS ARAÇLARI DEZEKFEKTE EDİLMEKTEDİR.</t>
  </si>
  <si>
    <t>OKUL MÜDÜRLÜĞÜ İŞLETME MÜDÜRÜ</t>
  </si>
  <si>
    <t>ÇALIŞMA ALANLARI (SINIFLAR,KÜTÜPHANE,ATÖLYELER VB.)</t>
  </si>
  <si>
    <t>KELES İMAM HATİP ORTAOKULU COVİD 19 RİSK DEĞERLENDİRME RAPORU</t>
  </si>
  <si>
    <t xml:space="preserve">OKUL İDARESİ </t>
  </si>
  <si>
    <r>
      <t xml:space="preserve">MART 2020 DEN BUYANA , OKUL MÜDÜRLERİSORUMLULARITARAFINDAN TOPLANTILAR GERÇEKLEŞTİRİLMESİ VE   SAĞLIKLI </t>
    </r>
    <r>
      <rPr>
        <b/>
        <sz val="11"/>
        <color theme="1"/>
        <rFont val="Calibri"/>
        <family val="2"/>
        <charset val="162"/>
        <scheme val="minor"/>
      </rPr>
      <t>BİLGİ AKIŞININ SAĞLANARAK ETKİLİ KORUNMA SAĞLANMASI</t>
    </r>
  </si>
  <si>
    <t>PERSONELİN GEREKLİ UYARILARDA BULUNMASI GEREKMEKTEDİR.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</si>
</sst>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51">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6" applyFont="1" applyFill="1" applyBorder="1" applyAlignment="1">
      <alignment horizontal="center" vertical="center" wrapText="1"/>
    </xf>
    <xf numFmtId="0" fontId="1" fillId="5" borderId="1" xfId="1" applyFont="1" applyFill="1" applyBorder="1" applyAlignment="1">
      <alignment horizontal="center" vertical="center"/>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Font="1" applyBorder="1" applyAlignment="1">
      <alignment vertical="center" wrapText="1"/>
    </xf>
    <xf numFmtId="0" fontId="7" fillId="2" borderId="1" xfId="0" applyFont="1" applyFill="1" applyBorder="1" applyAlignment="1">
      <alignment horizontal="left" vertical="center" wrapText="1"/>
    </xf>
    <xf numFmtId="0" fontId="7"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1" applyFont="1" applyFill="1" applyBorder="1" applyAlignment="1">
      <alignment vertical="center" wrapText="1"/>
    </xf>
    <xf numFmtId="0" fontId="0" fillId="2" borderId="1" xfId="6"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7" borderId="1" xfId="1"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7" fillId="0" borderId="1" xfId="1" applyFont="1" applyFill="1" applyBorder="1" applyAlignment="1">
      <alignment horizontal="center" vertical="center"/>
    </xf>
    <xf numFmtId="0" fontId="8" fillId="0" borderId="1" xfId="1" applyFont="1" applyBorder="1" applyAlignment="1">
      <alignment horizontal="center" vertical="center" wrapText="1"/>
    </xf>
    <xf numFmtId="0" fontId="0" fillId="2" borderId="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view="pageLayout" topLeftCell="A8" zoomScaleNormal="70" zoomScaleSheetLayoutView="100" workbookViewId="0">
      <selection activeCell="E8" sqref="E8"/>
    </sheetView>
  </sheetViews>
  <sheetFormatPr defaultRowHeight="15" x14ac:dyDescent="0.25"/>
  <cols>
    <col min="1" max="1" width="3.85546875" customWidth="1"/>
    <col min="2" max="2" width="19" customWidth="1"/>
    <col min="3" max="3" width="19.5703125" customWidth="1"/>
    <col min="4" max="4" width="19.140625" customWidth="1"/>
    <col min="5" max="5" width="24.5703125" style="1" customWidth="1"/>
    <col min="6" max="6" width="3.42578125" customWidth="1"/>
    <col min="7" max="7" width="3.140625" customWidth="1"/>
    <col min="8" max="8" width="4.140625" customWidth="1"/>
    <col min="9" max="9" width="7.140625" customWidth="1"/>
    <col min="10" max="10" width="45" customWidth="1"/>
    <col min="11" max="11" width="14.5703125" style="1" customWidth="1"/>
    <col min="12" max="13" width="2.5703125" customWidth="1"/>
    <col min="14" max="14" width="3.5703125" customWidth="1"/>
    <col min="15" max="15" width="7.5703125" style="1" customWidth="1"/>
    <col min="16" max="16" width="21.85546875" customWidth="1"/>
    <col min="17" max="17" width="16.42578125" style="34" customWidth="1"/>
  </cols>
  <sheetData>
    <row r="1" spans="1:18" ht="18.75" customHeight="1" x14ac:dyDescent="0.25">
      <c r="A1" s="39" t="s">
        <v>212</v>
      </c>
      <c r="B1" s="40"/>
      <c r="C1" s="40"/>
      <c r="D1" s="40"/>
      <c r="E1" s="40"/>
      <c r="F1" s="40"/>
      <c r="G1" s="40"/>
      <c r="H1" s="40"/>
      <c r="I1" s="40"/>
      <c r="J1" s="40"/>
      <c r="K1" s="40"/>
      <c r="L1" s="40"/>
      <c r="M1" s="40"/>
      <c r="N1" s="40"/>
      <c r="O1" s="40"/>
      <c r="P1" s="40"/>
      <c r="Q1" s="41"/>
    </row>
    <row r="2" spans="1:18" ht="15" customHeight="1" x14ac:dyDescent="0.25">
      <c r="A2" s="42" t="s">
        <v>0</v>
      </c>
      <c r="B2" s="43" t="s">
        <v>1</v>
      </c>
      <c r="C2" s="42" t="s">
        <v>2</v>
      </c>
      <c r="D2" s="42" t="s">
        <v>3</v>
      </c>
      <c r="E2" s="45" t="s">
        <v>14</v>
      </c>
      <c r="F2" s="46"/>
      <c r="G2" s="46"/>
      <c r="H2" s="46"/>
      <c r="I2" s="47"/>
      <c r="J2" s="43" t="s">
        <v>11</v>
      </c>
      <c r="K2" s="43" t="s">
        <v>4</v>
      </c>
      <c r="L2" s="48" t="s">
        <v>13</v>
      </c>
      <c r="M2" s="49"/>
      <c r="N2" s="49"/>
      <c r="O2" s="49"/>
      <c r="P2" s="50"/>
      <c r="Q2" s="44" t="s">
        <v>6</v>
      </c>
    </row>
    <row r="3" spans="1:18" ht="84.75" customHeight="1" x14ac:dyDescent="0.25">
      <c r="A3" s="42"/>
      <c r="B3" s="43"/>
      <c r="C3" s="42"/>
      <c r="D3" s="42"/>
      <c r="E3" s="10" t="s">
        <v>12</v>
      </c>
      <c r="F3" s="3" t="s">
        <v>7</v>
      </c>
      <c r="G3" s="3" t="s">
        <v>8</v>
      </c>
      <c r="H3" s="3" t="s">
        <v>9</v>
      </c>
      <c r="I3" s="3" t="s">
        <v>10</v>
      </c>
      <c r="J3" s="43"/>
      <c r="K3" s="43"/>
      <c r="L3" s="4" t="s">
        <v>7</v>
      </c>
      <c r="M3" s="3" t="s">
        <v>8</v>
      </c>
      <c r="N3" s="3" t="s">
        <v>9</v>
      </c>
      <c r="O3" s="3" t="s">
        <v>10</v>
      </c>
      <c r="P3" s="5" t="s">
        <v>5</v>
      </c>
      <c r="Q3" s="44"/>
    </row>
    <row r="4" spans="1:18" s="1" customFormat="1" ht="240" customHeight="1" x14ac:dyDescent="0.25">
      <c r="A4" s="11">
        <v>1</v>
      </c>
      <c r="B4" s="7" t="s">
        <v>42</v>
      </c>
      <c r="C4" s="8" t="s">
        <v>43</v>
      </c>
      <c r="D4" s="8" t="s">
        <v>44</v>
      </c>
      <c r="E4" s="8" t="s">
        <v>87</v>
      </c>
      <c r="F4" s="7">
        <v>3</v>
      </c>
      <c r="G4" s="7">
        <v>5</v>
      </c>
      <c r="H4" s="6">
        <f>PRODUCT(F4:G4)</f>
        <v>15</v>
      </c>
      <c r="I4" s="12" t="str">
        <f>IF(H4&lt;8,"Düşük Risk",IF(H4&lt;16,"Orta Risk",IF(H4&lt;21,"Yüksek Risk",IF(H4&gt;=25,"Çok Yüksek Risk "))))</f>
        <v>Orta Risk</v>
      </c>
      <c r="J4" s="13" t="s">
        <v>46</v>
      </c>
      <c r="K4" s="28" t="s">
        <v>188</v>
      </c>
      <c r="L4" s="14">
        <v>1</v>
      </c>
      <c r="M4" s="14">
        <v>5</v>
      </c>
      <c r="N4" s="15">
        <f t="shared" ref="N4" si="0">PRODUCT(L4:M4)</f>
        <v>5</v>
      </c>
      <c r="O4" s="16" t="str">
        <f t="shared" ref="O4:O41" si="1">IF(N4&lt;8,"Düşük Risk",IF(N4&lt;15,"Orta Risk",IF(N4&lt;21,"Yüksek Risk",IF(N4&gt;=25,"Çok Yüksek Risk "))))</f>
        <v>Düşük Risk</v>
      </c>
      <c r="P4" s="14" t="s">
        <v>45</v>
      </c>
      <c r="Q4" s="29" t="s">
        <v>89</v>
      </c>
      <c r="R4" s="2"/>
    </row>
    <row r="5" spans="1:18" s="1" customFormat="1" ht="240" customHeight="1" x14ac:dyDescent="0.25">
      <c r="A5" s="11">
        <v>2</v>
      </c>
      <c r="B5" s="7" t="s">
        <v>39</v>
      </c>
      <c r="C5" s="8" t="s">
        <v>40</v>
      </c>
      <c r="D5" s="8" t="s">
        <v>41</v>
      </c>
      <c r="E5" s="8" t="s">
        <v>88</v>
      </c>
      <c r="F5" s="7">
        <v>3</v>
      </c>
      <c r="G5" s="7">
        <v>5</v>
      </c>
      <c r="H5" s="6">
        <f>PRODUCT(F5:G5)</f>
        <v>15</v>
      </c>
      <c r="I5" s="12" t="str">
        <f>IF(H5&lt;8,"Düşük Risk",IF(H5&lt;16,"Orta Risk",IF(H5&lt;21,"Yüksek Risk",IF(H5&gt;=25,"Çok Yüksek Risk "))))</f>
        <v>Orta Risk</v>
      </c>
      <c r="J5" s="24" t="s">
        <v>108</v>
      </c>
      <c r="K5" s="28" t="s">
        <v>188</v>
      </c>
      <c r="L5" s="14">
        <v>1</v>
      </c>
      <c r="M5" s="14">
        <v>5</v>
      </c>
      <c r="N5" s="15">
        <v>5</v>
      </c>
      <c r="O5" s="16" t="str">
        <f t="shared" si="1"/>
        <v>Düşük Risk</v>
      </c>
      <c r="P5" s="14" t="s">
        <v>48</v>
      </c>
      <c r="Q5" s="29" t="s">
        <v>89</v>
      </c>
      <c r="R5" s="2"/>
    </row>
    <row r="6" spans="1:18" s="1" customFormat="1" ht="240" customHeight="1" x14ac:dyDescent="0.25">
      <c r="A6" s="11">
        <v>3</v>
      </c>
      <c r="B6" s="7" t="s">
        <v>23</v>
      </c>
      <c r="C6" s="8" t="s">
        <v>24</v>
      </c>
      <c r="D6" s="25" t="s">
        <v>109</v>
      </c>
      <c r="E6" s="25" t="s">
        <v>214</v>
      </c>
      <c r="F6" s="7">
        <v>3</v>
      </c>
      <c r="G6" s="7">
        <v>5</v>
      </c>
      <c r="H6" s="6">
        <f t="shared" ref="H6:H13" si="2">PRODUCT(F6:G6)</f>
        <v>15</v>
      </c>
      <c r="I6" s="12" t="str">
        <f t="shared" ref="I6:I13" si="3">IF(H6&lt;8,"Düşük Risk",IF(H6&lt;16,"Orta Risk",IF(H6&lt;21,"Yüksek Risk",IF(H6&gt;=25,"Çok Yüksek Risk "))))</f>
        <v>Orta Risk</v>
      </c>
      <c r="J6" s="24" t="s">
        <v>110</v>
      </c>
      <c r="K6" s="28" t="s">
        <v>213</v>
      </c>
      <c r="L6" s="14">
        <v>1</v>
      </c>
      <c r="M6" s="14">
        <v>5</v>
      </c>
      <c r="N6" s="15">
        <v>5</v>
      </c>
      <c r="O6" s="16" t="str">
        <f t="shared" si="1"/>
        <v>Düşük Risk</v>
      </c>
      <c r="P6" s="37" t="s">
        <v>49</v>
      </c>
      <c r="Q6" s="29" t="s">
        <v>89</v>
      </c>
      <c r="R6" s="2"/>
    </row>
    <row r="7" spans="1:18" s="1" customFormat="1" ht="360" x14ac:dyDescent="0.25">
      <c r="A7" s="11">
        <v>4</v>
      </c>
      <c r="B7" s="7" t="s">
        <v>34</v>
      </c>
      <c r="C7" s="8" t="s">
        <v>35</v>
      </c>
      <c r="D7" s="8" t="s">
        <v>36</v>
      </c>
      <c r="E7" s="8" t="s">
        <v>107</v>
      </c>
      <c r="F7" s="7">
        <v>3</v>
      </c>
      <c r="G7" s="7">
        <v>5</v>
      </c>
      <c r="H7" s="6">
        <f t="shared" ref="H7" si="4">PRODUCT(F7:G7)</f>
        <v>15</v>
      </c>
      <c r="I7" s="12" t="str">
        <f t="shared" ref="I7" si="5">IF(H7&lt;8,"Düşük Risk",IF(H7&lt;16,"Orta Risk",IF(H7&lt;21,"Yüksek Risk",IF(H7&gt;=25,"Çok Yüksek Risk "))))</f>
        <v>Orta Risk</v>
      </c>
      <c r="J7" s="24" t="s">
        <v>112</v>
      </c>
      <c r="K7" s="28" t="s">
        <v>188</v>
      </c>
      <c r="L7" s="14">
        <v>1</v>
      </c>
      <c r="M7" s="14">
        <v>5</v>
      </c>
      <c r="N7" s="15">
        <v>5</v>
      </c>
      <c r="O7" s="16" t="str">
        <f t="shared" si="1"/>
        <v>Düşük Risk</v>
      </c>
      <c r="P7" s="37" t="s">
        <v>111</v>
      </c>
      <c r="Q7" s="29" t="s">
        <v>89</v>
      </c>
      <c r="R7" s="2"/>
    </row>
    <row r="8" spans="1:18" ht="240" customHeight="1" x14ac:dyDescent="0.25">
      <c r="A8" s="11">
        <v>5</v>
      </c>
      <c r="B8" s="7" t="s">
        <v>15</v>
      </c>
      <c r="C8" s="25" t="s">
        <v>113</v>
      </c>
      <c r="D8" s="25" t="s">
        <v>114</v>
      </c>
      <c r="E8" s="25" t="s">
        <v>215</v>
      </c>
      <c r="F8" s="7">
        <v>3</v>
      </c>
      <c r="G8" s="7">
        <v>5</v>
      </c>
      <c r="H8" s="6">
        <f t="shared" si="2"/>
        <v>15</v>
      </c>
      <c r="I8" s="12" t="str">
        <f t="shared" si="3"/>
        <v>Orta Risk</v>
      </c>
      <c r="J8" s="24" t="s">
        <v>115</v>
      </c>
      <c r="K8" s="28" t="s">
        <v>188</v>
      </c>
      <c r="L8" s="14">
        <v>1</v>
      </c>
      <c r="M8" s="14">
        <v>5</v>
      </c>
      <c r="N8" s="15">
        <f t="shared" ref="N8:N14" si="6">PRODUCT(L8:M8)</f>
        <v>5</v>
      </c>
      <c r="O8" s="16" t="str">
        <f t="shared" si="1"/>
        <v>Düşük Risk</v>
      </c>
      <c r="P8" s="14" t="s">
        <v>50</v>
      </c>
      <c r="Q8" s="29" t="s">
        <v>89</v>
      </c>
      <c r="R8" s="2"/>
    </row>
    <row r="9" spans="1:18" s="1" customFormat="1" ht="240" customHeight="1" x14ac:dyDescent="0.25">
      <c r="A9" s="11">
        <v>6</v>
      </c>
      <c r="B9" s="23" t="s">
        <v>183</v>
      </c>
      <c r="C9" s="8" t="s">
        <v>20</v>
      </c>
      <c r="D9" s="25" t="s">
        <v>116</v>
      </c>
      <c r="E9" s="8" t="s">
        <v>90</v>
      </c>
      <c r="F9" s="7">
        <v>4</v>
      </c>
      <c r="G9" s="7">
        <v>5</v>
      </c>
      <c r="H9" s="6">
        <f t="shared" si="2"/>
        <v>20</v>
      </c>
      <c r="I9" s="18" t="str">
        <f t="shared" si="3"/>
        <v>Yüksek Risk</v>
      </c>
      <c r="J9" s="24" t="s">
        <v>117</v>
      </c>
      <c r="K9" s="28" t="s">
        <v>182</v>
      </c>
      <c r="L9" s="14">
        <v>1</v>
      </c>
      <c r="M9" s="14">
        <v>5</v>
      </c>
      <c r="N9" s="15">
        <v>5</v>
      </c>
      <c r="O9" s="16" t="str">
        <f t="shared" si="1"/>
        <v>Düşük Risk</v>
      </c>
      <c r="P9" s="37"/>
      <c r="Q9" s="29" t="s">
        <v>89</v>
      </c>
      <c r="R9" s="2"/>
    </row>
    <row r="10" spans="1:18" s="1" customFormat="1" ht="240" customHeight="1" x14ac:dyDescent="0.25">
      <c r="A10" s="11">
        <v>7</v>
      </c>
      <c r="B10" s="23" t="s">
        <v>211</v>
      </c>
      <c r="C10" s="25" t="s">
        <v>125</v>
      </c>
      <c r="D10" s="25" t="s">
        <v>126</v>
      </c>
      <c r="E10" s="8" t="s">
        <v>91</v>
      </c>
      <c r="F10" s="7">
        <v>4</v>
      </c>
      <c r="G10" s="7">
        <v>5</v>
      </c>
      <c r="H10" s="6">
        <f t="shared" si="2"/>
        <v>20</v>
      </c>
      <c r="I10" s="18" t="str">
        <f t="shared" si="3"/>
        <v>Yüksek Risk</v>
      </c>
      <c r="J10" s="24" t="s">
        <v>127</v>
      </c>
      <c r="K10" s="28" t="s">
        <v>188</v>
      </c>
      <c r="L10" s="14">
        <v>1</v>
      </c>
      <c r="M10" s="14">
        <v>5</v>
      </c>
      <c r="N10" s="15">
        <v>5</v>
      </c>
      <c r="O10" s="16" t="str">
        <f t="shared" si="1"/>
        <v>Düşük Risk</v>
      </c>
      <c r="P10" s="37" t="s">
        <v>187</v>
      </c>
      <c r="Q10" s="29" t="s">
        <v>89</v>
      </c>
      <c r="R10" s="2"/>
    </row>
    <row r="11" spans="1:18" s="1" customFormat="1" ht="315" x14ac:dyDescent="0.25">
      <c r="A11" s="11">
        <v>8</v>
      </c>
      <c r="B11" s="7" t="s">
        <v>38</v>
      </c>
      <c r="C11" s="8" t="s">
        <v>51</v>
      </c>
      <c r="D11" s="25" t="s">
        <v>119</v>
      </c>
      <c r="E11" s="25" t="s">
        <v>118</v>
      </c>
      <c r="F11" s="7">
        <v>4</v>
      </c>
      <c r="G11" s="7">
        <v>5</v>
      </c>
      <c r="H11" s="6">
        <v>20</v>
      </c>
      <c r="I11" s="18" t="str">
        <f t="shared" si="3"/>
        <v>Yüksek Risk</v>
      </c>
      <c r="J11" s="24" t="s">
        <v>120</v>
      </c>
      <c r="K11" s="28" t="s">
        <v>188</v>
      </c>
      <c r="L11" s="14">
        <v>1</v>
      </c>
      <c r="M11" s="14">
        <v>5</v>
      </c>
      <c r="N11" s="15">
        <v>5</v>
      </c>
      <c r="O11" s="16" t="str">
        <f t="shared" si="1"/>
        <v>Düşük Risk</v>
      </c>
      <c r="P11" s="28" t="s">
        <v>121</v>
      </c>
      <c r="Q11" s="29" t="s">
        <v>89</v>
      </c>
      <c r="R11" s="2"/>
    </row>
    <row r="12" spans="1:18" s="1" customFormat="1" ht="240" customHeight="1" x14ac:dyDescent="0.25">
      <c r="A12" s="11">
        <v>9</v>
      </c>
      <c r="B12" s="7" t="s">
        <v>32</v>
      </c>
      <c r="C12" s="25" t="s">
        <v>122</v>
      </c>
      <c r="D12" s="25" t="s">
        <v>123</v>
      </c>
      <c r="E12" s="8" t="s">
        <v>52</v>
      </c>
      <c r="F12" s="7">
        <v>3</v>
      </c>
      <c r="G12" s="7">
        <v>5</v>
      </c>
      <c r="H12" s="6">
        <f t="shared" si="2"/>
        <v>15</v>
      </c>
      <c r="I12" s="19" t="str">
        <f t="shared" si="3"/>
        <v>Orta Risk</v>
      </c>
      <c r="J12" s="24" t="s">
        <v>124</v>
      </c>
      <c r="K12" s="28" t="s">
        <v>188</v>
      </c>
      <c r="L12" s="14">
        <v>1</v>
      </c>
      <c r="M12" s="14">
        <v>5</v>
      </c>
      <c r="N12" s="15">
        <v>5</v>
      </c>
      <c r="O12" s="16" t="str">
        <f t="shared" si="1"/>
        <v>Düşük Risk</v>
      </c>
      <c r="P12" s="28" t="s">
        <v>128</v>
      </c>
      <c r="Q12" s="29" t="s">
        <v>89</v>
      </c>
      <c r="R12" s="2"/>
    </row>
    <row r="13" spans="1:18" s="1" customFormat="1" ht="315" x14ac:dyDescent="0.25">
      <c r="A13" s="11">
        <v>10</v>
      </c>
      <c r="B13" s="7" t="s">
        <v>92</v>
      </c>
      <c r="C13" s="8" t="s">
        <v>21</v>
      </c>
      <c r="D13" s="25" t="s">
        <v>129</v>
      </c>
      <c r="E13" s="8" t="s">
        <v>93</v>
      </c>
      <c r="F13" s="7">
        <v>4</v>
      </c>
      <c r="G13" s="7">
        <v>5</v>
      </c>
      <c r="H13" s="6">
        <f t="shared" si="2"/>
        <v>20</v>
      </c>
      <c r="I13" s="18" t="str">
        <f t="shared" si="3"/>
        <v>Yüksek Risk</v>
      </c>
      <c r="J13" s="24" t="s">
        <v>130</v>
      </c>
      <c r="K13" s="28" t="s">
        <v>188</v>
      </c>
      <c r="L13" s="14">
        <v>1</v>
      </c>
      <c r="M13" s="14">
        <v>5</v>
      </c>
      <c r="N13" s="15">
        <v>5</v>
      </c>
      <c r="O13" s="16" t="str">
        <f t="shared" si="1"/>
        <v>Düşük Risk</v>
      </c>
      <c r="P13" s="14" t="s">
        <v>53</v>
      </c>
      <c r="Q13" s="29" t="s">
        <v>89</v>
      </c>
      <c r="R13" s="2"/>
    </row>
    <row r="14" spans="1:18" s="1" customFormat="1" ht="135" x14ac:dyDescent="0.25">
      <c r="A14" s="11">
        <v>11</v>
      </c>
      <c r="B14" s="7" t="s">
        <v>55</v>
      </c>
      <c r="C14" s="25" t="s">
        <v>131</v>
      </c>
      <c r="D14" s="25" t="s">
        <v>132</v>
      </c>
      <c r="E14" s="25" t="s">
        <v>133</v>
      </c>
      <c r="F14" s="7">
        <v>4</v>
      </c>
      <c r="G14" s="7">
        <v>5</v>
      </c>
      <c r="H14" s="6">
        <f>PRODUCT(F14:G14)</f>
        <v>20</v>
      </c>
      <c r="I14" s="18" t="str">
        <f>IF(H14&lt;8,"Düşük Risk",IF(H14&lt;16,"Orta Risk",IF(H14&lt;21,"Yüksek Risk",IF(H14&gt;=25,"Çok Yüksek Risk "))))</f>
        <v>Yüksek Risk</v>
      </c>
      <c r="J14" s="24" t="s">
        <v>134</v>
      </c>
      <c r="K14" s="28" t="s">
        <v>182</v>
      </c>
      <c r="L14" s="14">
        <v>1</v>
      </c>
      <c r="M14" s="14">
        <v>5</v>
      </c>
      <c r="N14" s="15">
        <f t="shared" si="6"/>
        <v>5</v>
      </c>
      <c r="O14" s="16" t="str">
        <f t="shared" si="1"/>
        <v>Düşük Risk</v>
      </c>
      <c r="P14" s="14" t="s">
        <v>54</v>
      </c>
      <c r="Q14" s="29" t="s">
        <v>89</v>
      </c>
      <c r="R14" s="2"/>
    </row>
    <row r="15" spans="1:18" s="1" customFormat="1" ht="240" x14ac:dyDescent="0.25">
      <c r="A15" s="11">
        <v>12</v>
      </c>
      <c r="B15" s="23" t="s">
        <v>189</v>
      </c>
      <c r="C15" s="38" t="s">
        <v>190</v>
      </c>
      <c r="D15" s="25" t="s">
        <v>191</v>
      </c>
      <c r="E15" s="25" t="s">
        <v>135</v>
      </c>
      <c r="F15" s="7">
        <v>4</v>
      </c>
      <c r="G15" s="7">
        <v>4</v>
      </c>
      <c r="H15" s="6">
        <v>16</v>
      </c>
      <c r="I15" s="18" t="str">
        <f>IF(H15&lt;8,"Düşük Risk",IF(H15&lt;15,"Orta Risk",IF(H15&lt;21,"Yüksek Risk",IF(H15&gt;=25,"Çok Yüksek Risk "))))</f>
        <v>Yüksek Risk</v>
      </c>
      <c r="J15" s="24" t="s">
        <v>192</v>
      </c>
      <c r="K15" s="28" t="s">
        <v>47</v>
      </c>
      <c r="L15" s="14">
        <v>1</v>
      </c>
      <c r="M15" s="14">
        <v>4</v>
      </c>
      <c r="N15" s="15">
        <f t="shared" ref="N15:N19" si="7">PRODUCT(L15:M15)</f>
        <v>4</v>
      </c>
      <c r="O15" s="16" t="str">
        <f t="shared" si="1"/>
        <v>Düşük Risk</v>
      </c>
      <c r="P15" s="37"/>
      <c r="Q15" s="29" t="s">
        <v>89</v>
      </c>
      <c r="R15" s="2"/>
    </row>
    <row r="16" spans="1:18" ht="210" x14ac:dyDescent="0.25">
      <c r="A16" s="11">
        <v>13</v>
      </c>
      <c r="B16" s="7" t="s">
        <v>16</v>
      </c>
      <c r="C16" s="23" t="s">
        <v>194</v>
      </c>
      <c r="D16" s="23" t="s">
        <v>193</v>
      </c>
      <c r="E16" s="23" t="s">
        <v>137</v>
      </c>
      <c r="F16" s="7">
        <v>3</v>
      </c>
      <c r="G16" s="7">
        <v>5</v>
      </c>
      <c r="H16" s="6">
        <f>PRODUCT(F16:G16)</f>
        <v>15</v>
      </c>
      <c r="I16" s="18" t="str">
        <f t="shared" ref="I16:I21" si="8">IF(H16&lt;8,"Düşük Risk",IF(H16&lt;15,"Orta Risk",IF(H16&lt;21,"Yüksek Risk",IF(H16&gt;=25,"Çok Yüksek Risk "))))</f>
        <v>Yüksek Risk</v>
      </c>
      <c r="J16" s="26" t="s">
        <v>136</v>
      </c>
      <c r="K16" s="28" t="s">
        <v>195</v>
      </c>
      <c r="L16" s="14">
        <v>1</v>
      </c>
      <c r="M16" s="14">
        <v>5</v>
      </c>
      <c r="N16" s="15">
        <f t="shared" si="7"/>
        <v>5</v>
      </c>
      <c r="O16" s="16" t="str">
        <f t="shared" si="1"/>
        <v>Düşük Risk</v>
      </c>
      <c r="P16" s="37" t="s">
        <v>138</v>
      </c>
      <c r="Q16" s="29" t="s">
        <v>89</v>
      </c>
    </row>
    <row r="17" spans="1:17" ht="164.25" customHeight="1" x14ac:dyDescent="0.25">
      <c r="A17" s="11">
        <v>14</v>
      </c>
      <c r="B17" s="7" t="s">
        <v>16</v>
      </c>
      <c r="C17" s="23" t="s">
        <v>196</v>
      </c>
      <c r="D17" s="25" t="s">
        <v>139</v>
      </c>
      <c r="E17" s="23" t="s">
        <v>197</v>
      </c>
      <c r="F17" s="7">
        <v>2</v>
      </c>
      <c r="G17" s="7">
        <v>5</v>
      </c>
      <c r="H17" s="6">
        <f t="shared" ref="H17:H20" si="9">PRODUCT(F17:G17)</f>
        <v>10</v>
      </c>
      <c r="I17" s="19" t="str">
        <f t="shared" si="8"/>
        <v>Orta Risk</v>
      </c>
      <c r="J17" s="30" t="s">
        <v>198</v>
      </c>
      <c r="K17" s="28" t="s">
        <v>195</v>
      </c>
      <c r="L17" s="14">
        <v>1</v>
      </c>
      <c r="M17" s="14">
        <v>5</v>
      </c>
      <c r="N17" s="15">
        <f t="shared" si="7"/>
        <v>5</v>
      </c>
      <c r="O17" s="16" t="str">
        <f t="shared" si="1"/>
        <v>Düşük Risk</v>
      </c>
      <c r="P17" s="37" t="s">
        <v>140</v>
      </c>
      <c r="Q17" s="29" t="s">
        <v>89</v>
      </c>
    </row>
    <row r="18" spans="1:17" ht="132" customHeight="1" x14ac:dyDescent="0.25">
      <c r="A18" s="11">
        <v>15</v>
      </c>
      <c r="B18" s="7" t="s">
        <v>17</v>
      </c>
      <c r="C18" s="8" t="s">
        <v>18</v>
      </c>
      <c r="D18" s="25" t="s">
        <v>141</v>
      </c>
      <c r="E18" s="7" t="s">
        <v>94</v>
      </c>
      <c r="F18" s="7">
        <v>3</v>
      </c>
      <c r="G18" s="7">
        <v>5</v>
      </c>
      <c r="H18" s="6">
        <f t="shared" si="9"/>
        <v>15</v>
      </c>
      <c r="I18" s="18" t="str">
        <f t="shared" si="8"/>
        <v>Yüksek Risk</v>
      </c>
      <c r="J18" s="27" t="s">
        <v>142</v>
      </c>
      <c r="K18" s="28" t="s">
        <v>199</v>
      </c>
      <c r="L18" s="14">
        <v>1</v>
      </c>
      <c r="M18" s="14">
        <v>5</v>
      </c>
      <c r="N18" s="15">
        <f t="shared" si="7"/>
        <v>5</v>
      </c>
      <c r="O18" s="16" t="str">
        <f t="shared" si="1"/>
        <v>Düşük Risk</v>
      </c>
      <c r="P18" s="37" t="s">
        <v>143</v>
      </c>
      <c r="Q18" s="29" t="s">
        <v>89</v>
      </c>
    </row>
    <row r="19" spans="1:17" ht="174.75" customHeight="1" x14ac:dyDescent="0.25">
      <c r="A19" s="11">
        <v>18</v>
      </c>
      <c r="B19" s="7" t="s">
        <v>17</v>
      </c>
      <c r="C19" s="31" t="s">
        <v>144</v>
      </c>
      <c r="D19" s="9" t="s">
        <v>56</v>
      </c>
      <c r="E19" s="7" t="s">
        <v>95</v>
      </c>
      <c r="F19" s="7">
        <v>3</v>
      </c>
      <c r="G19" s="7">
        <v>5</v>
      </c>
      <c r="H19" s="6">
        <f t="shared" si="9"/>
        <v>15</v>
      </c>
      <c r="I19" s="18" t="str">
        <f t="shared" si="8"/>
        <v>Yüksek Risk</v>
      </c>
      <c r="J19" s="24" t="s">
        <v>145</v>
      </c>
      <c r="K19" s="28" t="s">
        <v>199</v>
      </c>
      <c r="L19" s="14">
        <v>1</v>
      </c>
      <c r="M19" s="14">
        <v>5</v>
      </c>
      <c r="N19" s="15">
        <f t="shared" si="7"/>
        <v>5</v>
      </c>
      <c r="O19" s="16" t="str">
        <f t="shared" si="1"/>
        <v>Düşük Risk</v>
      </c>
      <c r="P19" s="37" t="s">
        <v>96</v>
      </c>
      <c r="Q19" s="29" t="s">
        <v>89</v>
      </c>
    </row>
    <row r="20" spans="1:17" s="1" customFormat="1" ht="330" x14ac:dyDescent="0.25">
      <c r="A20" s="11">
        <v>19</v>
      </c>
      <c r="B20" s="7" t="s">
        <v>33</v>
      </c>
      <c r="C20" s="23" t="s">
        <v>201</v>
      </c>
      <c r="D20" s="25" t="s">
        <v>200</v>
      </c>
      <c r="E20" s="23" t="s">
        <v>202</v>
      </c>
      <c r="F20" s="7">
        <v>2</v>
      </c>
      <c r="G20" s="7">
        <v>5</v>
      </c>
      <c r="H20" s="6">
        <f t="shared" si="9"/>
        <v>10</v>
      </c>
      <c r="I20" s="18" t="str">
        <f t="shared" si="8"/>
        <v>Orta Risk</v>
      </c>
      <c r="J20" s="32" t="s">
        <v>203</v>
      </c>
      <c r="K20" s="28" t="s">
        <v>188</v>
      </c>
      <c r="L20" s="14">
        <v>1</v>
      </c>
      <c r="M20" s="14">
        <v>5</v>
      </c>
      <c r="N20" s="15">
        <v>5</v>
      </c>
      <c r="O20" s="16" t="str">
        <f t="shared" si="1"/>
        <v>Düşük Risk</v>
      </c>
      <c r="P20" s="37"/>
      <c r="Q20" s="29" t="s">
        <v>89</v>
      </c>
    </row>
    <row r="21" spans="1:17" s="1" customFormat="1" ht="195" x14ac:dyDescent="0.25">
      <c r="A21" s="11">
        <v>20</v>
      </c>
      <c r="B21" s="7" t="s">
        <v>27</v>
      </c>
      <c r="C21" s="25" t="s">
        <v>204</v>
      </c>
      <c r="D21" s="8" t="s">
        <v>57</v>
      </c>
      <c r="E21" s="23" t="s">
        <v>205</v>
      </c>
      <c r="F21" s="7">
        <v>3</v>
      </c>
      <c r="G21" s="7">
        <v>5</v>
      </c>
      <c r="H21" s="6">
        <f t="shared" ref="H21:H23" si="10">PRODUCT(F21:G21)</f>
        <v>15</v>
      </c>
      <c r="I21" s="18" t="str">
        <f t="shared" si="8"/>
        <v>Yüksek Risk</v>
      </c>
      <c r="J21" s="24" t="s">
        <v>146</v>
      </c>
      <c r="K21" s="28" t="s">
        <v>206</v>
      </c>
      <c r="L21" s="14">
        <v>1</v>
      </c>
      <c r="M21" s="14">
        <v>4</v>
      </c>
      <c r="N21" s="15">
        <f t="shared" ref="N21:N23" si="11">PRODUCT(L21:M21)</f>
        <v>4</v>
      </c>
      <c r="O21" s="16" t="str">
        <f t="shared" si="1"/>
        <v>Düşük Risk</v>
      </c>
      <c r="P21" s="37"/>
      <c r="Q21" s="29"/>
    </row>
    <row r="22" spans="1:17" s="1" customFormat="1" ht="195" x14ac:dyDescent="0.25">
      <c r="A22" s="11">
        <v>21</v>
      </c>
      <c r="B22" s="7" t="s">
        <v>19</v>
      </c>
      <c r="C22" s="7" t="s">
        <v>22</v>
      </c>
      <c r="D22" s="7" t="s">
        <v>58</v>
      </c>
      <c r="E22" s="7" t="s">
        <v>59</v>
      </c>
      <c r="F22" s="7">
        <v>2</v>
      </c>
      <c r="G22" s="7">
        <v>5</v>
      </c>
      <c r="H22" s="6">
        <f t="shared" si="10"/>
        <v>10</v>
      </c>
      <c r="I22" s="12" t="str">
        <f>IF(H22&lt;8,"Düşük Risk",IF(H22&lt;15,"Orta Risk",IF(H22&lt;21,"Yüksek Risk",IF(H22&gt;=25,"Çok Yüksek Risk "))))</f>
        <v>Orta Risk</v>
      </c>
      <c r="J22" s="26" t="s">
        <v>184</v>
      </c>
      <c r="K22" s="28" t="s">
        <v>207</v>
      </c>
      <c r="L22" s="14">
        <v>1</v>
      </c>
      <c r="M22" s="14">
        <v>4</v>
      </c>
      <c r="N22" s="15">
        <f t="shared" si="11"/>
        <v>4</v>
      </c>
      <c r="O22" s="16" t="str">
        <f t="shared" si="1"/>
        <v>Düşük Risk</v>
      </c>
      <c r="P22" s="37"/>
      <c r="Q22" s="29" t="s">
        <v>89</v>
      </c>
    </row>
    <row r="23" spans="1:17" s="1" customFormat="1" ht="135" x14ac:dyDescent="0.25">
      <c r="A23" s="11">
        <v>22</v>
      </c>
      <c r="B23" s="7" t="s">
        <v>25</v>
      </c>
      <c r="C23" s="7" t="s">
        <v>26</v>
      </c>
      <c r="D23" s="23" t="s">
        <v>147</v>
      </c>
      <c r="E23" s="7" t="s">
        <v>60</v>
      </c>
      <c r="F23" s="7">
        <v>2</v>
      </c>
      <c r="G23" s="7">
        <v>5</v>
      </c>
      <c r="H23" s="6">
        <f t="shared" si="10"/>
        <v>10</v>
      </c>
      <c r="I23" s="12" t="str">
        <f>IF(H23&lt;8,"Düşük Risk",IF(H23&lt;15,"Orta Risk",IF(H23&lt;21,"Yüksek Risk",IF(H23&gt;=25,"Çok Yüksek Risk "))))</f>
        <v>Orta Risk</v>
      </c>
      <c r="J23" s="24" t="s">
        <v>148</v>
      </c>
      <c r="K23" s="28" t="s">
        <v>188</v>
      </c>
      <c r="L23" s="14">
        <v>1</v>
      </c>
      <c r="M23" s="14">
        <v>5</v>
      </c>
      <c r="N23" s="15">
        <f t="shared" si="11"/>
        <v>5</v>
      </c>
      <c r="O23" s="16" t="str">
        <f t="shared" si="1"/>
        <v>Düşük Risk</v>
      </c>
      <c r="P23" s="37" t="s">
        <v>97</v>
      </c>
      <c r="Q23" s="29" t="s">
        <v>89</v>
      </c>
    </row>
    <row r="24" spans="1:17" s="1" customFormat="1" ht="150" x14ac:dyDescent="0.25">
      <c r="A24" s="11">
        <v>24</v>
      </c>
      <c r="B24" s="7" t="s">
        <v>28</v>
      </c>
      <c r="C24" s="7" t="s">
        <v>61</v>
      </c>
      <c r="D24" s="7" t="s">
        <v>31</v>
      </c>
      <c r="E24" s="7" t="s">
        <v>98</v>
      </c>
      <c r="F24" s="7">
        <v>2</v>
      </c>
      <c r="G24" s="7">
        <v>5</v>
      </c>
      <c r="H24" s="6">
        <f t="shared" ref="H24:H26" si="12">PRODUCT(F24:G24)</f>
        <v>10</v>
      </c>
      <c r="I24" s="12" t="str">
        <f t="shared" ref="I24:I41" si="13">IF(H24&lt;8,"Düşük Risk",IF(H24&lt;15,"Orta Risk",IF(H24&lt;21,"Yüksek Risk",IF(H24&gt;=25,"Çok Yüksek Risk "))))</f>
        <v>Orta Risk</v>
      </c>
      <c r="J24" s="24" t="s">
        <v>149</v>
      </c>
      <c r="K24" s="28" t="s">
        <v>207</v>
      </c>
      <c r="L24" s="14">
        <v>1</v>
      </c>
      <c r="M24" s="14">
        <v>5</v>
      </c>
      <c r="N24" s="15">
        <v>5</v>
      </c>
      <c r="O24" s="16" t="str">
        <f t="shared" si="1"/>
        <v>Düşük Risk</v>
      </c>
      <c r="P24" s="14" t="s">
        <v>99</v>
      </c>
      <c r="Q24" s="29" t="s">
        <v>89</v>
      </c>
    </row>
    <row r="25" spans="1:17" s="1" customFormat="1" ht="135" x14ac:dyDescent="0.25">
      <c r="A25" s="11">
        <v>25</v>
      </c>
      <c r="B25" s="7" t="s">
        <v>29</v>
      </c>
      <c r="C25" s="7" t="s">
        <v>30</v>
      </c>
      <c r="D25" s="23" t="s">
        <v>150</v>
      </c>
      <c r="E25" s="7" t="s">
        <v>100</v>
      </c>
      <c r="F25" s="7">
        <v>4</v>
      </c>
      <c r="G25" s="7">
        <v>5</v>
      </c>
      <c r="H25" s="6">
        <f t="shared" si="12"/>
        <v>20</v>
      </c>
      <c r="I25" s="18" t="str">
        <f t="shared" si="13"/>
        <v>Yüksek Risk</v>
      </c>
      <c r="J25" s="24" t="s">
        <v>151</v>
      </c>
      <c r="K25" s="28" t="s">
        <v>188</v>
      </c>
      <c r="L25" s="14">
        <v>1</v>
      </c>
      <c r="M25" s="14">
        <v>5</v>
      </c>
      <c r="N25" s="15">
        <v>5</v>
      </c>
      <c r="O25" s="16" t="str">
        <f t="shared" si="1"/>
        <v>Düşük Risk</v>
      </c>
      <c r="P25" s="14" t="s">
        <v>62</v>
      </c>
      <c r="Q25" s="29" t="s">
        <v>89</v>
      </c>
    </row>
    <row r="26" spans="1:17" s="1" customFormat="1" ht="174" customHeight="1" x14ac:dyDescent="0.25">
      <c r="A26" s="11">
        <v>26</v>
      </c>
      <c r="B26" s="7" t="s">
        <v>63</v>
      </c>
      <c r="C26" s="7" t="s">
        <v>68</v>
      </c>
      <c r="D26" s="7" t="s">
        <v>37</v>
      </c>
      <c r="E26" s="7" t="s">
        <v>101</v>
      </c>
      <c r="F26" s="7">
        <v>3</v>
      </c>
      <c r="G26" s="7">
        <v>5</v>
      </c>
      <c r="H26" s="6">
        <f t="shared" si="12"/>
        <v>15</v>
      </c>
      <c r="I26" s="18" t="str">
        <f t="shared" si="13"/>
        <v>Yüksek Risk</v>
      </c>
      <c r="J26" s="26" t="s">
        <v>152</v>
      </c>
      <c r="K26" s="28" t="s">
        <v>188</v>
      </c>
      <c r="L26" s="14">
        <v>1</v>
      </c>
      <c r="M26" s="14">
        <v>5</v>
      </c>
      <c r="N26" s="15">
        <v>5</v>
      </c>
      <c r="O26" s="16" t="str">
        <f t="shared" si="1"/>
        <v>Düşük Risk</v>
      </c>
      <c r="P26" s="37" t="s">
        <v>64</v>
      </c>
      <c r="Q26" s="29" t="s">
        <v>89</v>
      </c>
    </row>
    <row r="27" spans="1:17" s="1" customFormat="1" ht="122.25" customHeight="1" x14ac:dyDescent="0.25">
      <c r="A27" s="11">
        <v>27</v>
      </c>
      <c r="B27" s="7" t="s">
        <v>65</v>
      </c>
      <c r="C27" s="32" t="s">
        <v>154</v>
      </c>
      <c r="D27" s="21" t="s">
        <v>69</v>
      </c>
      <c r="E27" s="32" t="s">
        <v>153</v>
      </c>
      <c r="F27" s="7">
        <v>3</v>
      </c>
      <c r="G27" s="7">
        <v>5</v>
      </c>
      <c r="H27" s="6">
        <v>15</v>
      </c>
      <c r="I27" s="18" t="str">
        <f t="shared" si="13"/>
        <v>Yüksek Risk</v>
      </c>
      <c r="J27" s="26" t="s">
        <v>155</v>
      </c>
      <c r="K27" s="28" t="s">
        <v>188</v>
      </c>
      <c r="L27" s="14">
        <v>1</v>
      </c>
      <c r="M27" s="14">
        <v>5</v>
      </c>
      <c r="N27" s="15">
        <v>5</v>
      </c>
      <c r="O27" s="16" t="str">
        <f t="shared" si="1"/>
        <v>Düşük Risk</v>
      </c>
      <c r="P27" s="28" t="s">
        <v>156</v>
      </c>
      <c r="Q27" s="29" t="s">
        <v>89</v>
      </c>
    </row>
    <row r="28" spans="1:17" ht="107.25" customHeight="1" x14ac:dyDescent="0.25">
      <c r="A28" s="11">
        <v>28</v>
      </c>
      <c r="B28" s="7" t="s">
        <v>66</v>
      </c>
      <c r="C28" s="32" t="s">
        <v>208</v>
      </c>
      <c r="D28" s="21" t="s">
        <v>69</v>
      </c>
      <c r="E28" s="32" t="s">
        <v>157</v>
      </c>
      <c r="F28" s="7">
        <v>3</v>
      </c>
      <c r="G28" s="7">
        <v>5</v>
      </c>
      <c r="H28" s="6">
        <v>15</v>
      </c>
      <c r="I28" s="18" t="str">
        <f t="shared" si="13"/>
        <v>Yüksek Risk</v>
      </c>
      <c r="J28" s="26" t="s">
        <v>158</v>
      </c>
      <c r="K28" s="28" t="s">
        <v>207</v>
      </c>
      <c r="L28" s="14">
        <v>1</v>
      </c>
      <c r="M28" s="14">
        <v>5</v>
      </c>
      <c r="N28" s="15">
        <v>5</v>
      </c>
      <c r="O28" s="16" t="str">
        <f t="shared" si="1"/>
        <v>Düşük Risk</v>
      </c>
      <c r="P28" s="14"/>
      <c r="Q28" s="29" t="s">
        <v>89</v>
      </c>
    </row>
    <row r="29" spans="1:17" ht="96" customHeight="1" x14ac:dyDescent="0.25">
      <c r="A29" s="11">
        <v>29</v>
      </c>
      <c r="B29" s="7" t="s">
        <v>66</v>
      </c>
      <c r="C29" s="21" t="s">
        <v>71</v>
      </c>
      <c r="D29" s="21" t="s">
        <v>69</v>
      </c>
      <c r="E29" s="21" t="s">
        <v>102</v>
      </c>
      <c r="F29" s="7">
        <v>3</v>
      </c>
      <c r="G29" s="7">
        <v>5</v>
      </c>
      <c r="H29" s="6">
        <v>15</v>
      </c>
      <c r="I29" s="18" t="str">
        <f t="shared" si="13"/>
        <v>Yüksek Risk</v>
      </c>
      <c r="J29" s="33" t="s">
        <v>165</v>
      </c>
      <c r="K29" s="28" t="s">
        <v>207</v>
      </c>
      <c r="L29" s="14">
        <v>1</v>
      </c>
      <c r="M29" s="14">
        <v>5</v>
      </c>
      <c r="N29" s="15">
        <v>5</v>
      </c>
      <c r="O29" s="16" t="str">
        <f t="shared" si="1"/>
        <v>Düşük Risk</v>
      </c>
      <c r="P29" s="28" t="s">
        <v>209</v>
      </c>
      <c r="Q29" s="29" t="s">
        <v>89</v>
      </c>
    </row>
    <row r="30" spans="1:17" ht="90" x14ac:dyDescent="0.25">
      <c r="A30" s="11">
        <v>30</v>
      </c>
      <c r="B30" s="7" t="s">
        <v>66</v>
      </c>
      <c r="C30" s="32" t="s">
        <v>159</v>
      </c>
      <c r="D30" s="21" t="s">
        <v>69</v>
      </c>
      <c r="E30" s="32" t="s">
        <v>160</v>
      </c>
      <c r="F30" s="7">
        <v>3</v>
      </c>
      <c r="G30" s="7">
        <v>5</v>
      </c>
      <c r="H30" s="6">
        <v>15</v>
      </c>
      <c r="I30" s="18" t="str">
        <f t="shared" si="13"/>
        <v>Yüksek Risk</v>
      </c>
      <c r="J30" s="26" t="s">
        <v>161</v>
      </c>
      <c r="K30" s="28" t="s">
        <v>207</v>
      </c>
      <c r="L30" s="14">
        <v>1</v>
      </c>
      <c r="M30" s="14">
        <v>5</v>
      </c>
      <c r="N30" s="15">
        <v>5</v>
      </c>
      <c r="O30" s="16" t="str">
        <f t="shared" si="1"/>
        <v>Düşük Risk</v>
      </c>
      <c r="P30" s="14" t="s">
        <v>70</v>
      </c>
      <c r="Q30" s="29" t="s">
        <v>89</v>
      </c>
    </row>
    <row r="31" spans="1:17" ht="90" x14ac:dyDescent="0.25">
      <c r="A31" s="11">
        <v>31</v>
      </c>
      <c r="B31" s="7" t="s">
        <v>66</v>
      </c>
      <c r="C31" s="32" t="s">
        <v>162</v>
      </c>
      <c r="D31" s="21" t="s">
        <v>69</v>
      </c>
      <c r="E31" s="32" t="s">
        <v>163</v>
      </c>
      <c r="F31" s="7">
        <v>2</v>
      </c>
      <c r="G31" s="7">
        <v>5</v>
      </c>
      <c r="H31" s="6">
        <v>10</v>
      </c>
      <c r="I31" s="18" t="str">
        <f t="shared" si="13"/>
        <v>Orta Risk</v>
      </c>
      <c r="J31" s="26" t="s">
        <v>164</v>
      </c>
      <c r="K31" s="28" t="s">
        <v>207</v>
      </c>
      <c r="L31" s="14">
        <v>1</v>
      </c>
      <c r="M31" s="14">
        <v>5</v>
      </c>
      <c r="N31" s="15">
        <v>5</v>
      </c>
      <c r="O31" s="16" t="str">
        <f t="shared" si="1"/>
        <v>Düşük Risk</v>
      </c>
      <c r="P31" s="28" t="s">
        <v>166</v>
      </c>
      <c r="Q31" s="29" t="s">
        <v>89</v>
      </c>
    </row>
    <row r="32" spans="1:17" ht="105.75" customHeight="1" x14ac:dyDescent="0.25">
      <c r="A32" s="11">
        <v>32</v>
      </c>
      <c r="B32" s="7" t="s">
        <v>34</v>
      </c>
      <c r="C32" s="21" t="s">
        <v>72</v>
      </c>
      <c r="D32" s="21" t="s">
        <v>69</v>
      </c>
      <c r="E32" s="21" t="s">
        <v>103</v>
      </c>
      <c r="F32" s="7">
        <v>3</v>
      </c>
      <c r="G32" s="7">
        <v>5</v>
      </c>
      <c r="H32" s="6">
        <v>15</v>
      </c>
      <c r="I32" s="18" t="str">
        <f t="shared" si="13"/>
        <v>Yüksek Risk</v>
      </c>
      <c r="J32" s="17" t="s">
        <v>73</v>
      </c>
      <c r="K32" s="28" t="s">
        <v>207</v>
      </c>
      <c r="L32" s="14">
        <v>1</v>
      </c>
      <c r="M32" s="14">
        <v>5</v>
      </c>
      <c r="N32" s="15">
        <v>5</v>
      </c>
      <c r="O32" s="16" t="str">
        <f t="shared" si="1"/>
        <v>Düşük Risk</v>
      </c>
      <c r="P32" s="14" t="s">
        <v>74</v>
      </c>
      <c r="Q32" s="29" t="s">
        <v>89</v>
      </c>
    </row>
    <row r="33" spans="1:17" ht="124.5" customHeight="1" x14ac:dyDescent="0.25">
      <c r="A33" s="11">
        <v>33</v>
      </c>
      <c r="B33" s="7" t="s">
        <v>34</v>
      </c>
      <c r="C33" s="32" t="s">
        <v>167</v>
      </c>
      <c r="D33" s="21" t="s">
        <v>69</v>
      </c>
      <c r="E33" s="21" t="s">
        <v>104</v>
      </c>
      <c r="F33" s="7">
        <v>3</v>
      </c>
      <c r="G33" s="7">
        <v>5</v>
      </c>
      <c r="H33" s="6">
        <v>15</v>
      </c>
      <c r="I33" s="18" t="str">
        <f t="shared" si="13"/>
        <v>Yüksek Risk</v>
      </c>
      <c r="J33" s="17" t="s">
        <v>73</v>
      </c>
      <c r="K33" s="28" t="s">
        <v>207</v>
      </c>
      <c r="L33" s="14">
        <v>1</v>
      </c>
      <c r="M33" s="14">
        <v>5</v>
      </c>
      <c r="N33" s="15">
        <v>5</v>
      </c>
      <c r="O33" s="16" t="str">
        <f t="shared" si="1"/>
        <v>Düşük Risk</v>
      </c>
      <c r="P33" s="14" t="s">
        <v>74</v>
      </c>
      <c r="Q33" s="29" t="s">
        <v>89</v>
      </c>
    </row>
    <row r="34" spans="1:17" ht="90" x14ac:dyDescent="0.25">
      <c r="A34" s="11">
        <v>34</v>
      </c>
      <c r="B34" s="7" t="s">
        <v>34</v>
      </c>
      <c r="C34" s="32" t="s">
        <v>168</v>
      </c>
      <c r="D34" s="21" t="s">
        <v>69</v>
      </c>
      <c r="E34" s="32" t="s">
        <v>169</v>
      </c>
      <c r="F34" s="7">
        <v>3</v>
      </c>
      <c r="G34" s="7">
        <v>5</v>
      </c>
      <c r="H34" s="6">
        <v>15</v>
      </c>
      <c r="I34" s="18" t="str">
        <f t="shared" si="13"/>
        <v>Yüksek Risk</v>
      </c>
      <c r="J34" s="26" t="s">
        <v>186</v>
      </c>
      <c r="K34" s="28" t="s">
        <v>207</v>
      </c>
      <c r="L34" s="14">
        <v>1</v>
      </c>
      <c r="M34" s="14">
        <v>5</v>
      </c>
      <c r="N34" s="15">
        <v>5</v>
      </c>
      <c r="O34" s="16" t="str">
        <f t="shared" si="1"/>
        <v>Düşük Risk</v>
      </c>
      <c r="P34" s="28" t="s">
        <v>170</v>
      </c>
      <c r="Q34" s="29" t="s">
        <v>89</v>
      </c>
    </row>
    <row r="35" spans="1:17" ht="90" x14ac:dyDescent="0.25">
      <c r="A35" s="11">
        <v>35</v>
      </c>
      <c r="B35" s="7" t="s">
        <v>34</v>
      </c>
      <c r="C35" s="21" t="s">
        <v>75</v>
      </c>
      <c r="D35" s="21" t="s">
        <v>69</v>
      </c>
      <c r="E35" s="32" t="s">
        <v>171</v>
      </c>
      <c r="F35" s="7">
        <v>2</v>
      </c>
      <c r="G35" s="7">
        <v>5</v>
      </c>
      <c r="H35" s="6">
        <v>10</v>
      </c>
      <c r="I35" s="12" t="str">
        <f t="shared" si="13"/>
        <v>Orta Risk</v>
      </c>
      <c r="J35" s="26" t="s">
        <v>172</v>
      </c>
      <c r="K35" s="28" t="s">
        <v>207</v>
      </c>
      <c r="L35" s="14">
        <v>1</v>
      </c>
      <c r="M35" s="14">
        <v>5</v>
      </c>
      <c r="N35" s="15">
        <v>5</v>
      </c>
      <c r="O35" s="16" t="str">
        <f t="shared" si="1"/>
        <v>Düşük Risk</v>
      </c>
      <c r="P35" s="28" t="s">
        <v>173</v>
      </c>
      <c r="Q35" s="29" t="s">
        <v>89</v>
      </c>
    </row>
    <row r="36" spans="1:17" ht="105" x14ac:dyDescent="0.25">
      <c r="A36" s="36">
        <v>36</v>
      </c>
      <c r="B36" s="7" t="s">
        <v>67</v>
      </c>
      <c r="C36" s="32" t="s">
        <v>174</v>
      </c>
      <c r="D36" s="21" t="s">
        <v>76</v>
      </c>
      <c r="E36" s="21" t="s">
        <v>105</v>
      </c>
      <c r="F36" s="7">
        <v>2</v>
      </c>
      <c r="G36" s="7">
        <v>5</v>
      </c>
      <c r="H36" s="6">
        <v>10</v>
      </c>
      <c r="I36" s="12" t="str">
        <f t="shared" si="13"/>
        <v>Orta Risk</v>
      </c>
      <c r="J36" s="17" t="s">
        <v>77</v>
      </c>
      <c r="K36" s="28" t="s">
        <v>210</v>
      </c>
      <c r="L36" s="14">
        <v>1</v>
      </c>
      <c r="M36" s="14">
        <v>5</v>
      </c>
      <c r="N36" s="15">
        <v>5</v>
      </c>
      <c r="O36" s="16" t="str">
        <f t="shared" si="1"/>
        <v>Düşük Risk</v>
      </c>
      <c r="P36" s="14"/>
      <c r="Q36" s="29" t="s">
        <v>89</v>
      </c>
    </row>
    <row r="37" spans="1:17" ht="195" x14ac:dyDescent="0.25">
      <c r="A37" s="11">
        <v>37</v>
      </c>
      <c r="B37" s="7" t="s">
        <v>34</v>
      </c>
      <c r="C37" s="21" t="s">
        <v>78</v>
      </c>
      <c r="D37" s="21" t="s">
        <v>69</v>
      </c>
      <c r="E37" s="21" t="s">
        <v>106</v>
      </c>
      <c r="F37" s="7">
        <v>3</v>
      </c>
      <c r="G37" s="7">
        <v>5</v>
      </c>
      <c r="H37" s="6">
        <v>15</v>
      </c>
      <c r="I37" s="18" t="str">
        <f t="shared" si="13"/>
        <v>Yüksek Risk</v>
      </c>
      <c r="J37" s="17" t="s">
        <v>79</v>
      </c>
      <c r="K37" s="28" t="s">
        <v>207</v>
      </c>
      <c r="L37" s="14">
        <v>1</v>
      </c>
      <c r="M37" s="14">
        <v>5</v>
      </c>
      <c r="N37" s="15">
        <v>5</v>
      </c>
      <c r="O37" s="16" t="str">
        <f t="shared" si="1"/>
        <v>Düşük Risk</v>
      </c>
      <c r="P37" s="14" t="s">
        <v>80</v>
      </c>
      <c r="Q37" s="29" t="s">
        <v>89</v>
      </c>
    </row>
    <row r="38" spans="1:17" ht="120" x14ac:dyDescent="0.25">
      <c r="A38" s="11">
        <v>38</v>
      </c>
      <c r="B38" s="7" t="s">
        <v>34</v>
      </c>
      <c r="C38" s="32" t="s">
        <v>175</v>
      </c>
      <c r="D38" s="21" t="s">
        <v>69</v>
      </c>
      <c r="E38" s="32" t="s">
        <v>176</v>
      </c>
      <c r="F38" s="7">
        <v>3</v>
      </c>
      <c r="G38" s="7">
        <v>5</v>
      </c>
      <c r="H38" s="6">
        <v>15</v>
      </c>
      <c r="I38" s="18" t="str">
        <f t="shared" si="13"/>
        <v>Yüksek Risk</v>
      </c>
      <c r="J38" s="26" t="s">
        <v>177</v>
      </c>
      <c r="K38" s="28" t="s">
        <v>207</v>
      </c>
      <c r="L38" s="14">
        <v>1</v>
      </c>
      <c r="M38" s="14">
        <v>5</v>
      </c>
      <c r="N38" s="15">
        <v>5</v>
      </c>
      <c r="O38" s="16" t="str">
        <f t="shared" si="1"/>
        <v>Düşük Risk</v>
      </c>
      <c r="P38" s="14" t="s">
        <v>81</v>
      </c>
      <c r="Q38" s="29" t="s">
        <v>89</v>
      </c>
    </row>
    <row r="39" spans="1:17" ht="156" customHeight="1" x14ac:dyDescent="0.25">
      <c r="A39" s="11">
        <v>39</v>
      </c>
      <c r="B39" s="7" t="s">
        <v>17</v>
      </c>
      <c r="C39" s="21" t="s">
        <v>82</v>
      </c>
      <c r="D39" s="21" t="s">
        <v>69</v>
      </c>
      <c r="E39" s="21" t="s">
        <v>83</v>
      </c>
      <c r="F39" s="7">
        <v>2</v>
      </c>
      <c r="G39" s="7">
        <v>5</v>
      </c>
      <c r="H39" s="6">
        <v>10</v>
      </c>
      <c r="I39" s="12" t="str">
        <f t="shared" si="13"/>
        <v>Orta Risk</v>
      </c>
      <c r="J39" s="17" t="s">
        <v>83</v>
      </c>
      <c r="K39" s="28" t="s">
        <v>210</v>
      </c>
      <c r="L39" s="14">
        <v>1</v>
      </c>
      <c r="M39" s="14">
        <v>5</v>
      </c>
      <c r="N39" s="15">
        <v>5</v>
      </c>
      <c r="O39" s="16" t="str">
        <f t="shared" si="1"/>
        <v>Düşük Risk</v>
      </c>
      <c r="P39" s="14"/>
      <c r="Q39" s="29" t="s">
        <v>89</v>
      </c>
    </row>
    <row r="40" spans="1:17" ht="120" x14ac:dyDescent="0.25">
      <c r="A40" s="11">
        <v>40</v>
      </c>
      <c r="B40" s="7" t="s">
        <v>34</v>
      </c>
      <c r="C40" s="22" t="s">
        <v>84</v>
      </c>
      <c r="D40" s="21" t="s">
        <v>69</v>
      </c>
      <c r="E40" s="22" t="s">
        <v>85</v>
      </c>
      <c r="F40" s="7">
        <v>2</v>
      </c>
      <c r="G40" s="7">
        <v>5</v>
      </c>
      <c r="H40" s="6">
        <v>10</v>
      </c>
      <c r="I40" s="12" t="str">
        <f t="shared" si="13"/>
        <v>Orta Risk</v>
      </c>
      <c r="J40" s="17" t="s">
        <v>86</v>
      </c>
      <c r="K40" s="28" t="s">
        <v>207</v>
      </c>
      <c r="L40" s="14">
        <v>1</v>
      </c>
      <c r="M40" s="14">
        <v>5</v>
      </c>
      <c r="N40" s="15">
        <v>5</v>
      </c>
      <c r="O40" s="16" t="str">
        <f t="shared" si="1"/>
        <v>Düşük Risk</v>
      </c>
      <c r="P40" s="28" t="s">
        <v>178</v>
      </c>
      <c r="Q40" s="29" t="s">
        <v>89</v>
      </c>
    </row>
    <row r="41" spans="1:17" ht="111" customHeight="1" x14ac:dyDescent="0.25">
      <c r="A41" s="11">
        <v>41</v>
      </c>
      <c r="B41" s="7" t="s">
        <v>34</v>
      </c>
      <c r="C41" s="35" t="s">
        <v>180</v>
      </c>
      <c r="D41" s="21" t="s">
        <v>69</v>
      </c>
      <c r="E41" s="35" t="s">
        <v>179</v>
      </c>
      <c r="F41" s="7">
        <v>3</v>
      </c>
      <c r="G41" s="7">
        <v>5</v>
      </c>
      <c r="H41" s="6">
        <v>15</v>
      </c>
      <c r="I41" s="18" t="str">
        <f t="shared" si="13"/>
        <v>Yüksek Risk</v>
      </c>
      <c r="J41" s="26" t="s">
        <v>181</v>
      </c>
      <c r="K41" s="28" t="s">
        <v>185</v>
      </c>
      <c r="L41" s="14">
        <v>1</v>
      </c>
      <c r="M41" s="14">
        <v>5</v>
      </c>
      <c r="N41" s="15">
        <v>5</v>
      </c>
      <c r="O41" s="16" t="str">
        <f t="shared" si="1"/>
        <v>Düşük Risk</v>
      </c>
      <c r="P41" s="20"/>
      <c r="Q41" s="29" t="s">
        <v>89</v>
      </c>
    </row>
    <row r="42" spans="1:17" s="1" customFormat="1" ht="111" customHeight="1" x14ac:dyDescent="0.25"/>
  </sheetData>
  <mergeCells count="10">
    <mergeCell ref="A1:Q1"/>
    <mergeCell ref="A2:A3"/>
    <mergeCell ref="B2:B3"/>
    <mergeCell ref="C2:C3"/>
    <mergeCell ref="D2:D3"/>
    <mergeCell ref="J2:J3"/>
    <mergeCell ref="Q2:Q3"/>
    <mergeCell ref="E2:I2"/>
    <mergeCell ref="L2:P2"/>
    <mergeCell ref="K2:K3"/>
  </mergeCells>
  <pageMargins left="0.23622047244094491" right="0.23622047244094491" top="0.78740157480314965" bottom="0.35433070866141736" header="0.31496062992125984" footer="0.31496062992125984"/>
  <pageSetup paperSize="9" scale="58" orientation="landscape" r:id="rId1"/>
  <headerFooter>
    <oddHeader>&amp;C&amp;"-,Kalın"&amp;14KELES İMAM HATİP ORTAOKULU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MUDUR_YRD</cp:lastModifiedBy>
  <cp:lastPrinted>2020-09-01T08:40:29Z</cp:lastPrinted>
  <dcterms:created xsi:type="dcterms:W3CDTF">2019-10-16T13:39:58Z</dcterms:created>
  <dcterms:modified xsi:type="dcterms:W3CDTF">2020-09-01T12:45:51Z</dcterms:modified>
</cp:coreProperties>
</file>